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maryt\My Drive\Mary's Shared Docs\Artificial Intelligence\CoE\"/>
    </mc:Choice>
  </mc:AlternateContent>
  <xr:revisionPtr revIDLastSave="0" documentId="8_{C2926AD1-8C21-40DD-8AF0-2E32C0A7CB31}" xr6:coauthVersionLast="47" xr6:coauthVersionMax="47" xr10:uidLastSave="{00000000-0000-0000-0000-000000000000}"/>
  <bookViews>
    <workbookView xWindow="1092" yWindow="0" windowWidth="20928" windowHeight="12876" xr2:uid="{00000000-000D-0000-FFFF-FFFF00000000}"/>
  </bookViews>
  <sheets>
    <sheet name="Dashboard" sheetId="1" r:id="rId1"/>
    <sheet name="Criteria Tracker" sheetId="2" r:id="rId2"/>
    <sheet name="Star Thresholds" sheetId="3" state="hidden" r:id="rId3"/>
    <sheet name="Lists" sheetId="4"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1" l="1"/>
  <c r="F7" i="1"/>
  <c r="F5" i="1"/>
  <c r="E6" i="1"/>
  <c r="E7" i="1"/>
  <c r="E5" i="1"/>
  <c r="D7" i="1"/>
  <c r="G7" i="1" s="1"/>
  <c r="D6" i="1"/>
  <c r="G6" i="1" s="1"/>
  <c r="D5" i="1"/>
  <c r="H7" i="1" l="1"/>
  <c r="G5" i="1"/>
  <c r="H5" i="1"/>
  <c r="H6"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<sst xmlns="http://schemas.openxmlformats.org/spreadsheetml/2006/main" count="277" uniqueCount="122">
  <si>
    <t>COE Star Progress Dashboard</t>
  </si>
  <si>
    <t>Level</t>
  </si>
  <si>
    <t>Framework threshold</t>
  </si>
  <si>
    <t>Required</t>
  </si>
  <si>
    <t>Confirmed</t>
  </si>
  <si>
    <t>Potential</t>
  </si>
  <si>
    <t>N/A - Do not meet</t>
  </si>
  <si>
    <t>Remaining</t>
  </si>
  <si>
    <t>Threshold status</t>
  </si>
  <si>
    <t>1-Star</t>
  </si>
  <si>
    <t>10 of 16 One-Star criteria</t>
  </si>
  <si>
    <t>2-Star</t>
  </si>
  <si>
    <t>10 of 16 One-Star + 12 of 19 Two-Star criteria</t>
  </si>
  <si>
    <t>3-Star</t>
  </si>
  <si>
    <t>10 of 16 One-Star + 12 of 19 Two-Star + 6 of 9 Three-Star criteria</t>
  </si>
  <si>
    <t>How to use this tracker</t>
  </si>
  <si>
    <t>Domain</t>
  </si>
  <si>
    <t>Star Level</t>
  </si>
  <si>
    <t>Sub-domain</t>
  </si>
  <si>
    <t>Criteria</t>
  </si>
  <si>
    <t>Status</t>
  </si>
  <si>
    <t>Evidence / Example</t>
  </si>
  <si>
    <t>Evidence Location / Link</t>
  </si>
  <si>
    <t>Owner</t>
  </si>
  <si>
    <t>Research, Innovation &amp; External Collaboration</t>
  </si>
  <si>
    <t>Resourced AI roles</t>
  </si>
  <si>
    <t>Identify one or more individuals with responsibility to help build and coordinate family medicine AI capability.</t>
  </si>
  <si>
    <t>Not assessed</t>
  </si>
  <si>
    <t>Research-operations translation</t>
  </si>
  <si>
    <t>Define a pathway for practice needs to inform AI research and evaluation efforts.</t>
  </si>
  <si>
    <t>Designate named, resourced roles with protected time to lead and support primary care AI.</t>
  </si>
  <si>
    <t>AI front door &amp; support</t>
  </si>
  <si>
    <t>Maintain a coordinated AI “front door” that creates visibility, routes requests, and reduces duplication.</t>
  </si>
  <si>
    <t>Maintain a bidirectional process linking AI research and clinical operations.</t>
  </si>
  <si>
    <t>External partnership practices</t>
  </si>
  <si>
    <t>Use a defined approach for engaging external collaborators with expectations for roles, communication, safeguards, and shared goals.</t>
  </si>
  <si>
    <t>Dissemination &amp; knowledge sharing</t>
  </si>
  <si>
    <t>Maintain an intentional dissemination pathway for AI-enabled work locally and regionally.</t>
  </si>
  <si>
    <t>Maintain a mature translational model that moves AI from evaluation into implementation, scaling, and standard work across multiple use cases.</t>
  </si>
  <si>
    <t>Apply a responsible partnership model with clear value exchange, project cadence, safeguards, and expectations for shared learning or dissemination.</t>
  </si>
  <si>
    <t>Demonstrate thought leadership by sharing AI-enabled work, lessons learned, and practical guidance nationally and internationally.</t>
  </si>
  <si>
    <t>Responsible AI Use</t>
  </si>
  <si>
    <t>Oversight &amp; shared learning</t>
  </si>
  <si>
    <t>Define a process to gather and review basic user feedback on AI tools and make adjustments.</t>
  </si>
  <si>
    <t>Framework-guided implementation</t>
  </si>
  <si>
    <t>Use a repeatable approach to design, test, and improve AI-enabled workflows.</t>
  </si>
  <si>
    <t>AI inventory</t>
  </si>
  <si>
    <t>Maintain a basic inventory of AI tools and pilots for internal visibility.</t>
  </si>
  <si>
    <t>Privacy-safe AI use</t>
  </si>
  <si>
    <t>Maintain HIPAA-aligned guidance on approved tools, permissible data, and AI output handling.</t>
  </si>
  <si>
    <t>Training &amp; adoption support</t>
  </si>
  <si>
    <t>Offer basic guidance and help to end users for approved AI tools.</t>
  </si>
  <si>
    <t>Consistently use a structured oversight and learning loop with clear ownership and cadence.</t>
  </si>
  <si>
    <t>Consistently use implementation frameworks to guide design, testing, evaluation, and improvement.</t>
  </si>
  <si>
    <t>Maintain externally and internally facing inventories of AI tools in use, updated and used to coordinate support.</t>
  </si>
  <si>
    <t>Provide structured and effective training and adoption support for approved AI tools.</t>
  </si>
  <si>
    <t>Maintain a leadership-supported learning system that synthesizes feedback across AI tools and settings to guide implementation and scale effective practices.</t>
  </si>
  <si>
    <t>Maintain a mature training and adoption support model that is actively used, regularly refined, and integrated into responsible use.</t>
  </si>
  <si>
    <t>Education &amp; Workforce Development</t>
  </si>
  <si>
    <t>AI education strategy</t>
  </si>
  <si>
    <t>Identify an approach to AI education for at least one learner or workforce group.</t>
  </si>
  <si>
    <t>Faculty development</t>
  </si>
  <si>
    <t>Offer introductory AI literacy and career development for practicing faculty.</t>
  </si>
  <si>
    <t>Fair access to approved tools</t>
  </si>
  <si>
    <t>A clear approach for determining who may access approved AI tools and under what conditions.</t>
  </si>
  <si>
    <t>Implement an AI education strategy spanning at least two learner groups with mechanisms for keeping content current.</t>
  </si>
  <si>
    <t>Provide structured faculty development through mentorship, fellowships, professional development, and/or supported opportunities to build AI capability.</t>
  </si>
  <si>
    <t>Establish transparent policies to support fair access across roles and settings.</t>
  </si>
  <si>
    <t>Guardrails against overreliance</t>
  </si>
  <si>
    <t>Define when AI may or may not be used in training and assessment, with safeguards for skill development.</t>
  </si>
  <si>
    <t>Maintain explicit guardrails in training to prevent overreliance on AI, with defined points for AI-supported learning, AI-free assessment, and verification of core competencies.</t>
  </si>
  <si>
    <t>Community &amp; Patient Engagement</t>
  </si>
  <si>
    <t>Equity &amp; community-informed design</t>
  </si>
  <si>
    <t>Define an approach for measuring health equity and gathering patient/community perspectives in AI selection and implementation decisions.</t>
  </si>
  <si>
    <t>Not applicable/Do not meet</t>
  </si>
  <si>
    <t>Prioritize health equity and community-informed design in selection, development, and rollout of AI tools.</t>
  </si>
  <si>
    <t>Maintain a mechanism to assess and respond to equity impacts over time.</t>
  </si>
  <si>
    <t>Consider environmental and planetary impact alongside clinical, operational, and equity considerations.</t>
  </si>
  <si>
    <t>AI Governance &amp; Ethics</t>
  </si>
  <si>
    <t>Research / QI / deployment pathway</t>
  </si>
  <si>
    <t>A clear pathway to classify AI work and route it to the right review and safeguards.</t>
  </si>
  <si>
    <t>AI intake, triage &amp; routing</t>
  </si>
  <si>
    <t>Define a transparent intake and triage process aligned to family medicine needs.</t>
  </si>
  <si>
    <t>Transparency &amp; disclosure</t>
  </si>
  <si>
    <t>Set clear expectations for disclosure of AI use to patients, learners, and staff.</t>
  </si>
  <si>
    <t>FM representation in AI governance</t>
  </si>
  <si>
    <t>Maintain meaningful, consistent representation in institution-level AI governance.</t>
  </si>
  <si>
    <t>Risk stratification &amp; escalation</t>
  </si>
  <si>
    <t>Apply standardized AI risk stratification with proportional review, bias assessment, and clear escalation mechanisms.</t>
  </si>
  <si>
    <t>Demonstrate sustained leadership in institution-level AI governance, shaping enterprise AI strategy and decisions affecting primary care.</t>
  </si>
  <si>
    <t>Data, Infrastructure &amp; Security</t>
  </si>
  <si>
    <t>IT / informatics partnership</t>
  </si>
  <si>
    <t>Maintain a structured partnership to support secure, compliant, clinically appropriate implementation.</t>
  </si>
  <si>
    <t>Infrastructure, datasets &amp; support</t>
  </si>
  <si>
    <t>Establish access to the technical infrastructure and support needed to implement and sustain AI tools.</t>
  </si>
  <si>
    <t>FM voice in data / privacy / access</t>
  </si>
  <si>
    <t>Define a mechanism to contribute input to data, privacy, security, and access decisions affecting primary care AI.</t>
  </si>
  <si>
    <t>Maintain a defined pathway to access appropriately governed family medicine data, technical infrastructure, and support for AI development and evaluation.</t>
  </si>
  <si>
    <t>Maintain meaningful involvement in data, privacy, security, and access decisions affecting primary care AI.</t>
  </si>
  <si>
    <t>Star-Level Framework &amp; Thresholds</t>
  </si>
  <si>
    <t>Framework name</t>
  </si>
  <si>
    <t>Description</t>
  </si>
  <si>
    <t>One-Star required</t>
  </si>
  <si>
    <t>Two-Star required</t>
  </si>
  <si>
    <t>Three-Star required</t>
  </si>
  <si>
    <t>Foundational AI Readiness</t>
  </si>
  <si>
    <t>Essential structures and safeguards are in place to support safe, credible, and responsible AI use in family medicine.</t>
  </si>
  <si>
    <t>10 of 16</t>
  </si>
  <si>
    <t>Integrated AI Capability</t>
  </si>
  <si>
    <t>AI work is coordinated, resourced, and embedded across family medicine functions.</t>
  </si>
  <si>
    <t>12 of 19</t>
  </si>
  <si>
    <t>Field-Shaping AI Leadership</t>
  </si>
  <si>
    <t>AI capability is mature, influential, and contributes to advancing responsible AI practice across the field.</t>
  </si>
  <si>
    <t>6 of 9</t>
  </si>
  <si>
    <t>Evidence strength</t>
  </si>
  <si>
    <t>Clear Gaps</t>
  </si>
  <si>
    <t>Moderate</t>
  </si>
  <si>
    <t>Strong</t>
  </si>
  <si>
    <t>Equity Impact assessment &amp; response</t>
  </si>
  <si>
    <t>Environmental &amp; planetary impact</t>
  </si>
  <si>
    <t>Notes / Next Steps</t>
  </si>
  <si>
    <r>
      <t xml:space="preserve">This document is for your internal use only as you work on your application. Use the Criteria Tracker (second tab) to assess your ability to meet each criterion. As you fill in the Criteria Tracker, the Dashboard (first tab) will update automatically.
On the </t>
    </r>
    <r>
      <rPr>
        <b/>
        <sz val="11"/>
        <rFont val="Carlito"/>
      </rPr>
      <t>Criteria Tracker</t>
    </r>
    <r>
      <rPr>
        <sz val="11"/>
        <rFont val="Carlito"/>
      </rPr>
      <t xml:space="preserve"> tab, in the "status" column, select the cell and use the down arrow to the right to assess if the criteria can be met by your institution: 
     * </t>
    </r>
    <r>
      <rPr>
        <b/>
        <i/>
        <sz val="11"/>
        <rFont val="Carlito"/>
      </rPr>
      <t>Not assessed</t>
    </r>
    <r>
      <rPr>
        <sz val="11"/>
        <rFont val="Carlito"/>
      </rPr>
      <t xml:space="preserve"> = don't know yet 
     * </t>
    </r>
    <r>
      <rPr>
        <b/>
        <i/>
        <sz val="11"/>
        <rFont val="Carlito"/>
      </rPr>
      <t>Potential</t>
    </r>
    <r>
      <rPr>
        <sz val="11"/>
        <rFont val="Carlito"/>
      </rPr>
      <t xml:space="preserve"> = we might be able to meet this one 
     * </t>
    </r>
    <r>
      <rPr>
        <b/>
        <i/>
        <sz val="11"/>
        <rFont val="Carlito"/>
      </rPr>
      <t>Confirmed</t>
    </r>
    <r>
      <rPr>
        <sz val="11"/>
        <rFont val="Carlito"/>
      </rPr>
      <t xml:space="preserve"> = we meet this one and have supporting documetation to submit
     * </t>
    </r>
    <r>
      <rPr>
        <b/>
        <i/>
        <sz val="11"/>
        <rFont val="Carlito"/>
      </rPr>
      <t>Not Applicable/Do Not Meet</t>
    </r>
    <r>
      <rPr>
        <sz val="11"/>
        <rFont val="Carlito"/>
      </rPr>
      <t xml:space="preserve"> = we do not meet this criteria right now
In the "Evidence/Example" column, note what documents you have that you could upload to show you meet this criteria.
In the "Evidence Location/Link" column, note where you can access the documents so you won't have to re-find them later. 
In the "Owner" column, note who in your organization can help you determine if you meet the criteria and potentially provide supporting documentation.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</si>
</sst>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Carlito"/>
    </font>
    <font>
      <b/>
      <sz val="11"/>
      <color rgb="FFFFFFFF"/>
      <name val="Carlito"/>
    </font>
    <font>
      <b/>
      <sz val="18"/>
      <color rgb="FFFFFFFF"/>
      <name val="Carlito"/>
    </font>
    <font>
      <b/>
      <sz val="11"/>
      <color rgb="FF7A5A00"/>
      <name val="Carlito"/>
    </font>
    <font>
      <b/>
      <sz val="17"/>
      <color rgb="FFFFFFFF"/>
      <name val="Carlito"/>
    </font>
    <font>
      <b/>
      <sz val="11"/>
      <name val="Carlito"/>
    </font>
    <font>
      <b/>
      <sz val="16"/>
      <color rgb="FF253B67"/>
      <name val="Carlito"/>
    </font>
    <font>
      <sz val="14"/>
      <name val="Carlito"/>
    </font>
    <font>
      <b/>
      <sz val="14"/>
      <color rgb="FFFFFFFF"/>
      <name val="Carlito"/>
    </font>
    <font>
      <b/>
      <i/>
      <sz val="11"/>
      <name val="Carlito"/>
    </font>
  </fonts>
  <fills count="8">
    <fill>
      <patternFill patternType="none"/>
    </fill>
    <fill>
      <patternFill patternType="gray125"/>
    </fill>
    <fill>
      <patternFill patternType="solid">
        <fgColor rgb="FF253B67"/>
      </patternFill>
    </fill>
    <fill>
      <patternFill patternType="solid">
        <fgColor rgb="FF4E6E91"/>
      </patternFill>
    </fill>
    <fill>
      <patternFill patternType="solid">
        <fgColor rgb="FFEEF2EA"/>
      </patternFill>
    </fill>
    <fill>
      <patternFill patternType="solid">
        <fgColor rgb="FFEAF0F7"/>
      </patternFill>
    </fill>
    <fill>
      <patternFill patternType="solid">
        <fgColor rgb="FFFCEDE7"/>
      </patternFill>
    </fill>
    <fill>
      <patternFill patternType="solid">
        <fgColor theme="3" tint="0.749992370372631"/>
        <bgColor indexed="64"/>
      </patternFill>
    </fill>
  </fills>
  <borders count="10">
    <border>
      <left/>
      <right/>
      <top/>
      <bottom/>
      <diagonal/>
    </border>
    <border>
      <left/>
      <right/>
      <top style="double">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8">
    <xf numFmtId="0" fontId="0" fillId="0" borderId="0" xfId="0"/>
    <xf numFmtId="0" fontId="1" fillId="2" borderId="0" xfId="0" applyFont="1" applyFill="1" applyAlignment="1">
      <alignment vertical="center" wrapText="1"/>
    </xf>
    <xf numFmtId="0" fontId="0" fillId="0" borderId="0" xfId="0" applyAlignment="1">
      <alignment wrapText="1"/>
    </xf>
    <xf numFmtId="0" fontId="1" fillId="3" borderId="0" xfId="0" applyFont="1" applyFill="1" applyAlignment="1">
      <alignment wrapText="1"/>
    </xf>
    <xf numFmtId="0" fontId="0" fillId="4" borderId="0" xfId="0" applyFill="1" applyAlignment="1">
      <alignment wrapText="1"/>
    </xf>
    <xf numFmtId="0" fontId="0" fillId="5" borderId="0" xfId="0" applyFill="1" applyAlignment="1">
      <alignment wrapText="1"/>
    </xf>
    <xf numFmtId="0" fontId="0" fillId="6" borderId="0" xfId="0" applyFill="1" applyAlignment="1">
      <alignment wrapText="1"/>
    </xf>
    <xf numFmtId="0" fontId="0" fillId="0" borderId="0" xfId="0" applyAlignment="1">
      <alignment vertical="top" wrapText="1"/>
    </xf>
    <xf numFmtId="0" fontId="0" fillId="0" borderId="1" xfId="0" applyBorder="1" applyAlignment="1">
      <alignment wrapText="1"/>
    </xf>
    <xf numFmtId="0" fontId="0" fillId="0" borderId="1" xfId="0" applyBorder="1"/>
    <xf numFmtId="0" fontId="3" fillId="0" borderId="0" xfId="0" applyFont="1"/>
    <xf numFmtId="0" fontId="6" fillId="0" borderId="0" xfId="0" applyFont="1"/>
    <xf numFmtId="0" fontId="7" fillId="0" borderId="2" xfId="0" applyFont="1" applyBorder="1" applyAlignment="1">
      <alignment wrapText="1"/>
    </xf>
    <xf numFmtId="0" fontId="7" fillId="0" borderId="0" xfId="0" applyFont="1" applyAlignment="1">
      <alignment wrapText="1"/>
    </xf>
    <xf numFmtId="0" fontId="7" fillId="0" borderId="3" xfId="0" applyFont="1" applyBorder="1" applyAlignment="1">
      <alignment wrapText="1"/>
    </xf>
    <xf numFmtId="0" fontId="7" fillId="0" borderId="4" xfId="0" applyFont="1" applyBorder="1" applyAlignment="1">
      <alignment wrapText="1"/>
    </xf>
    <xf numFmtId="0" fontId="7" fillId="0" borderId="5" xfId="0" applyFont="1" applyBorder="1" applyAlignment="1">
      <alignment wrapText="1"/>
    </xf>
    <xf numFmtId="0" fontId="7" fillId="0" borderId="6" xfId="0" applyFont="1" applyBorder="1" applyAlignment="1">
      <alignment wrapText="1"/>
    </xf>
    <xf numFmtId="0" fontId="7" fillId="0" borderId="0" xfId="0" applyFont="1"/>
    <xf numFmtId="0" fontId="8" fillId="3" borderId="7" xfId="0" applyFont="1" applyFill="1" applyBorder="1" applyAlignment="1">
      <alignment wrapText="1"/>
    </xf>
    <xf numFmtId="0" fontId="8" fillId="3" borderId="8" xfId="0" applyFont="1" applyFill="1" applyBorder="1" applyAlignment="1">
      <alignment wrapText="1"/>
    </xf>
    <xf numFmtId="0" fontId="8" fillId="3" borderId="9" xfId="0" applyFont="1" applyFill="1" applyBorder="1" applyAlignment="1">
      <alignment wrapText="1"/>
    </xf>
    <xf numFmtId="0" fontId="6" fillId="7" borderId="0" xfId="0" applyFont="1" applyFill="1"/>
    <xf numFmtId="0" fontId="0" fillId="7" borderId="0" xfId="0" applyFill="1" applyAlignment="1">
      <alignment vertical="top" wrapText="1"/>
    </xf>
    <xf numFmtId="0" fontId="2" fillId="2" borderId="0" xfId="0" applyFont="1" applyFill="1" applyAlignment="1">
      <alignment horizontal="center" vertical="center"/>
    </xf>
    <xf numFmtId="0" fontId="0" fillId="0" borderId="0" xfId="0" applyAlignment="1">
      <alignment horizontal="center"/>
    </xf>
    <xf numFmtId="0" fontId="0" fillId="0" borderId="0" xfId="0" applyAlignment="1">
      <alignment horizontal="left" vertical="top" wrapText="1"/>
    </xf>
    <xf numFmtId="0" fontId="4" fillId="2" borderId="0" xfId="0" applyFont="1" applyFill="1" applyAlignment="1">
      <alignment horizontal="center"/>
    </xf>
  </cellXfs>
  <cellStyles count="1">
    <cellStyle name="Normal" xfId="0" builtinId="0"/>
  </cellStyles>
  <dxfs count="6">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font>
      <fill>
        <patternFill patternType="solid">
          <bgColor rgb="FFFFF2CC"/>
        </patternFill>
      </fill>
    </dxf>
    <dxf>
      <font>
        <b/>
        <color rgb="FF2F5D3A"/>
      </font>
      <fill>
        <patternFill patternType="solid">
          <bgColor rgb="FFDDEBDD"/>
        </patternFill>
      </fill>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riteriaTracker" displayName="CriteriaTracker" ref="A1:I45" totalsRowShown="0">
  <tableColumns count="9">
    <tableColumn id="1" xr3:uid="{00000000-0010-0000-0000-000001000000}" name="Domain"/>
    <tableColumn id="2" xr3:uid="{00000000-0010-0000-0000-000002000000}" name="Star Level"/>
    <tableColumn id="3" xr3:uid="{00000000-0010-0000-0000-000003000000}" name="Sub-domain"/>
    <tableColumn id="10" xr3:uid="{D2B5108D-0EAB-46B3-8FE9-3412A065CF00}" name="Criteria" dataDxfId="5"/>
    <tableColumn id="4" xr3:uid="{00000000-0010-0000-0000-000004000000}" name="Status"/>
    <tableColumn id="6" xr3:uid="{00000000-0010-0000-0000-000006000000}" name="Evidence / Example"/>
    <tableColumn id="7" xr3:uid="{00000000-0010-0000-0000-000007000000}" name="Evidence Location / Link"/>
    <tableColumn id="8" xr3:uid="{00000000-0010-0000-0000-000008000000}" name="Owner"/>
    <tableColumn id="9" xr3:uid="{00000000-0010-0000-0000-000009000000}" name="Notes / Next Steps"/>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649D996-6833-C548-BBDE-C83189B87AE7}">
  <we:reference id="93533c7f-4dc5-468f-aba4-1c008e1a7ac8" version="1.0.0.8" store="EXCatalog" storeType="EXCatalog"/>
  <we:alternateReferences>
    <we:reference id="WA200003101" version="1.0.0.8" store="en-US"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8"/>
  <sheetViews>
    <sheetView tabSelected="1" topLeftCell="A4" zoomScale="94" zoomScaleNormal="94" workbookViewId="0">
      <selection activeCell="A13" sqref="A13:H13"/>
    </sheetView>
  </sheetViews>
  <sheetFormatPr defaultColWidth="8.796875" defaultRowHeight="13.8"/>
  <cols>
    <col min="1" max="1" width="14" customWidth="1"/>
    <col min="2" max="2" width="70" bestFit="1" customWidth="1"/>
    <col min="3" max="3" width="11.5" bestFit="1" customWidth="1"/>
    <col min="4" max="4" width="13.69921875" customWidth="1"/>
    <col min="5" max="5" width="13.19921875" customWidth="1"/>
    <col min="6" max="6" width="22.796875" customWidth="1"/>
    <col min="7" max="7" width="14.69921875" customWidth="1"/>
    <col min="8" max="8" width="18" customWidth="1"/>
  </cols>
  <sheetData>
    <row r="1" spans="1:8" ht="136.05000000000001" customHeight="1">
      <c r="A1" s="25" t="e" vm="1">
        <v>#VALUE!</v>
      </c>
      <c r="B1" s="25"/>
      <c r="C1" s="25"/>
      <c r="D1" s="25"/>
      <c r="E1" s="25"/>
      <c r="F1" s="25"/>
      <c r="G1" s="25"/>
      <c r="H1" s="25"/>
    </row>
    <row r="2" spans="1:8" ht="22.8">
      <c r="A2" s="24" t="s">
        <v>0</v>
      </c>
      <c r="B2" s="24"/>
      <c r="C2" s="24"/>
      <c r="D2" s="24"/>
      <c r="E2" s="24"/>
      <c r="F2" s="24"/>
      <c r="G2" s="24"/>
      <c r="H2" s="24"/>
    </row>
    <row r="3" spans="1:8" ht="14.4" thickBot="1"/>
    <row r="4" spans="1:8" ht="35.4" thickBot="1">
      <c r="A4" s="19" t="s">
        <v>1</v>
      </c>
      <c r="B4" s="20" t="s">
        <v>2</v>
      </c>
      <c r="C4" s="20" t="s">
        <v>3</v>
      </c>
      <c r="D4" s="20" t="s">
        <v>4</v>
      </c>
      <c r="E4" s="20" t="s">
        <v>5</v>
      </c>
      <c r="F4" s="20" t="s">
        <v>6</v>
      </c>
      <c r="G4" s="20" t="s">
        <v>7</v>
      </c>
      <c r="H4" s="21" t="s">
        <v>8</v>
      </c>
    </row>
    <row r="5" spans="1:8" ht="17.399999999999999">
      <c r="A5" s="12" t="s">
        <v>9</v>
      </c>
      <c r="B5" s="13" t="s">
        <v>10</v>
      </c>
      <c r="C5" s="13">
        <v>10</v>
      </c>
      <c r="D5" s="13">
        <f>COUNTIFS('Criteria Tracker'!$B:$B,A5,'Criteria Tracker'!$E:$E,"Confirmed")</f>
        <v>0</v>
      </c>
      <c r="E5" s="13">
        <f>COUNTIFS('Criteria Tracker'!$B:$B,A5,'Criteria Tracker'!$E:$E,"Potential")</f>
        <v>0</v>
      </c>
      <c r="F5" s="13">
        <f>COUNTIFS('Criteria Tracker'!$B:$B,A5,'Criteria Tracker'!$E:$E,"Not applicable/Do not meet")</f>
        <v>0</v>
      </c>
      <c r="G5" s="13">
        <f>MAX(0,C5-D5)</f>
        <v>10</v>
      </c>
      <c r="H5" s="14" t="str">
        <f>IF(D5&gt;=C5,"MET","IN PROGRESS")</f>
        <v>IN PROGRESS</v>
      </c>
    </row>
    <row r="6" spans="1:8" ht="17.399999999999999">
      <c r="A6" s="12" t="s">
        <v>11</v>
      </c>
      <c r="B6" s="13" t="s">
        <v>12</v>
      </c>
      <c r="C6" s="13">
        <v>12</v>
      </c>
      <c r="D6" s="13">
        <f>COUNTIFS('Criteria Tracker'!$B:$B,A6,'Criteria Tracker'!$E:$E,"Confirmed")</f>
        <v>0</v>
      </c>
      <c r="E6" s="13">
        <f>COUNTIFS('Criteria Tracker'!$B:$B,A6,'Criteria Tracker'!$E:$E,"Potential")</f>
        <v>0</v>
      </c>
      <c r="F6" s="13">
        <f>COUNTIFS('Criteria Tracker'!$B:$B,A6,'Criteria Tracker'!$E:$E,"Not applicable/Do not meet")</f>
        <v>0</v>
      </c>
      <c r="G6" s="13">
        <f>MAX(0,C6-D6)</f>
        <v>12</v>
      </c>
      <c r="H6" s="14" t="str">
        <f>IF(AND(D5&gt;=C5,D6&gt;=C6),"MET","IN PROGRESS")</f>
        <v>IN PROGRESS</v>
      </c>
    </row>
    <row r="7" spans="1:8" ht="18" customHeight="1" thickBot="1">
      <c r="A7" s="15" t="s">
        <v>13</v>
      </c>
      <c r="B7" s="16" t="s">
        <v>14</v>
      </c>
      <c r="C7" s="16">
        <v>6</v>
      </c>
      <c r="D7" s="16">
        <f>COUNTIFS('Criteria Tracker'!$B:$B,A7,'Criteria Tracker'!$E:$E,"Confirmed")</f>
        <v>0</v>
      </c>
      <c r="E7" s="16">
        <f>COUNTIFS('Criteria Tracker'!$B:$B,A7,'Criteria Tracker'!$E:$E,"Potential")</f>
        <v>0</v>
      </c>
      <c r="F7" s="16">
        <f>COUNTIFS('Criteria Tracker'!$B:$B,A7,'Criteria Tracker'!$E:$E,"Not applicable/Do not meet")</f>
        <v>0</v>
      </c>
      <c r="G7" s="16">
        <f>MAX(0,C7-D7)</f>
        <v>6</v>
      </c>
      <c r="H7" s="17" t="str">
        <f>IF(AND(D5&gt;=C5,D6&gt;=C6,D7&gt;=C7),"MET","IN PROGRESS")</f>
        <v>IN PROGRESS</v>
      </c>
    </row>
    <row r="8" spans="1:8" ht="17.399999999999999">
      <c r="A8" s="18"/>
      <c r="B8" s="18"/>
      <c r="C8" s="18"/>
      <c r="D8" s="18"/>
      <c r="E8" s="18"/>
      <c r="F8" s="18"/>
      <c r="G8" s="18"/>
      <c r="H8" s="18"/>
    </row>
    <row r="9" spans="1:8" ht="21">
      <c r="B9" s="11"/>
      <c r="C9" s="11"/>
      <c r="D9" s="11"/>
      <c r="E9" s="11"/>
      <c r="F9" s="11"/>
      <c r="G9" s="11"/>
      <c r="H9" s="11"/>
    </row>
    <row r="10" spans="1:8">
      <c r="B10" s="7"/>
      <c r="C10" s="7"/>
      <c r="D10" s="7"/>
      <c r="E10" s="7"/>
      <c r="F10" s="7"/>
      <c r="G10" s="7"/>
      <c r="H10" s="7"/>
    </row>
    <row r="11" spans="1:8">
      <c r="A11" s="7"/>
      <c r="B11" s="7"/>
      <c r="C11" s="7"/>
      <c r="D11" s="7"/>
      <c r="E11" s="7"/>
      <c r="F11" s="7"/>
      <c r="G11" s="7"/>
      <c r="H11" s="7"/>
    </row>
    <row r="12" spans="1:8" ht="30" customHeight="1">
      <c r="A12" s="22" t="s">
        <v>15</v>
      </c>
      <c r="B12" s="23"/>
      <c r="C12" s="23"/>
      <c r="D12" s="23"/>
      <c r="E12" s="23"/>
      <c r="F12" s="23"/>
      <c r="G12" s="23"/>
      <c r="H12" s="23"/>
    </row>
    <row r="13" spans="1:8" ht="211.95" customHeight="1">
      <c r="A13" s="26" t="s">
        <v>121</v>
      </c>
      <c r="B13" s="26"/>
      <c r="C13" s="26"/>
      <c r="D13" s="26"/>
      <c r="E13" s="26"/>
      <c r="F13" s="26"/>
      <c r="G13" s="26"/>
      <c r="H13" s="26"/>
    </row>
    <row r="15" spans="1:8">
      <c r="A15" s="10"/>
      <c r="B15" s="10"/>
      <c r="C15" s="10"/>
      <c r="D15" s="10"/>
      <c r="E15" s="10"/>
      <c r="F15" s="10"/>
      <c r="G15" s="10"/>
      <c r="H15" s="10"/>
    </row>
    <row r="16" spans="1:8">
      <c r="A16" s="7"/>
      <c r="B16" s="7"/>
      <c r="C16" s="7"/>
      <c r="D16" s="7"/>
      <c r="E16" s="7"/>
      <c r="F16" s="7"/>
      <c r="G16" s="7"/>
      <c r="H16" s="7"/>
    </row>
    <row r="17" spans="1:8">
      <c r="A17" s="7"/>
      <c r="B17" s="7"/>
      <c r="C17" s="7"/>
      <c r="D17" s="7"/>
      <c r="E17" s="7"/>
      <c r="F17" s="7"/>
      <c r="G17" s="7"/>
      <c r="H17" s="7"/>
    </row>
    <row r="18" spans="1:8">
      <c r="A18" s="7"/>
      <c r="B18" s="7"/>
      <c r="C18" s="7"/>
      <c r="D18" s="7"/>
      <c r="E18" s="7"/>
      <c r="F18" s="7"/>
      <c r="G18" s="7"/>
      <c r="H18" s="7"/>
    </row>
  </sheetData>
  <mergeCells count="3">
    <mergeCell ref="A2:H2"/>
    <mergeCell ref="A1:H1"/>
    <mergeCell ref="A13:H13"/>
  </mergeCells>
  <conditionalFormatting sqref="H5:H7">
    <cfRule type="expression" dxfId="4" priority="1">
      <formula>H5="MET"</formula>
    </cfRule>
    <cfRule type="expression" dxfId="3" priority="2">
      <formula>H5="IN PROGRESS"</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6"/>
  <sheetViews>
    <sheetView workbookViewId="0">
      <pane ySplit="1" topLeftCell="A2" activePane="bottomLeft" state="frozen"/>
      <selection pane="bottomLeft" activeCell="D13" sqref="D13"/>
    </sheetView>
  </sheetViews>
  <sheetFormatPr defaultColWidth="8.796875" defaultRowHeight="13.8"/>
  <cols>
    <col min="1" max="1" width="39.296875" customWidth="1"/>
    <col min="2" max="2" width="12" customWidth="1"/>
    <col min="3" max="3" width="32" customWidth="1"/>
    <col min="4" max="4" width="49.69921875" style="2" customWidth="1"/>
    <col min="5" max="5" width="18" customWidth="1"/>
    <col min="6" max="6" width="30.19921875" customWidth="1"/>
    <col min="7" max="7" width="25" customWidth="1"/>
    <col min="8" max="8" width="14.69921875" customWidth="1"/>
    <col min="9" max="9" width="24.796875" customWidth="1"/>
  </cols>
  <sheetData>
    <row r="1" spans="1:9">
      <c r="A1" s="1" t="s">
        <v>16</v>
      </c>
      <c r="B1" s="1" t="s">
        <v>17</v>
      </c>
      <c r="C1" s="1" t="s">
        <v>18</v>
      </c>
      <c r="D1" s="1" t="s">
        <v>19</v>
      </c>
      <c r="E1" s="1" t="s">
        <v>20</v>
      </c>
      <c r="F1" s="1" t="s">
        <v>21</v>
      </c>
      <c r="G1" s="1" t="s">
        <v>22</v>
      </c>
      <c r="H1" s="1" t="s">
        <v>23</v>
      </c>
      <c r="I1" s="1" t="s">
        <v>120</v>
      </c>
    </row>
    <row r="2" spans="1:9" ht="27.6">
      <c r="A2" s="2" t="s">
        <v>24</v>
      </c>
      <c r="B2" s="2" t="s">
        <v>9</v>
      </c>
      <c r="C2" s="2" t="s">
        <v>25</v>
      </c>
      <c r="D2" s="2" t="s">
        <v>26</v>
      </c>
      <c r="E2" s="2" t="s">
        <v>27</v>
      </c>
      <c r="F2" s="2"/>
      <c r="G2" s="2"/>
      <c r="H2" s="2"/>
      <c r="I2" s="2"/>
    </row>
    <row r="3" spans="1:9" ht="27.6">
      <c r="A3" s="2" t="s">
        <v>24</v>
      </c>
      <c r="B3" s="2" t="s">
        <v>9</v>
      </c>
      <c r="C3" s="2" t="s">
        <v>28</v>
      </c>
      <c r="D3" s="2" t="s">
        <v>29</v>
      </c>
      <c r="E3" s="2" t="s">
        <v>27</v>
      </c>
      <c r="F3" s="2"/>
      <c r="G3" s="2"/>
      <c r="H3" s="2"/>
      <c r="I3" s="2"/>
    </row>
    <row r="4" spans="1:9" ht="27.6">
      <c r="A4" s="2" t="s">
        <v>24</v>
      </c>
      <c r="B4" s="2" t="s">
        <v>11</v>
      </c>
      <c r="C4" s="2" t="s">
        <v>25</v>
      </c>
      <c r="D4" s="2" t="s">
        <v>30</v>
      </c>
      <c r="E4" s="2" t="s">
        <v>27</v>
      </c>
      <c r="F4" s="2"/>
      <c r="G4" s="2"/>
      <c r="H4" s="2"/>
      <c r="I4" s="2"/>
    </row>
    <row r="5" spans="1:9" ht="27.6">
      <c r="A5" s="2" t="s">
        <v>24</v>
      </c>
      <c r="B5" s="2" t="s">
        <v>11</v>
      </c>
      <c r="C5" s="2" t="s">
        <v>31</v>
      </c>
      <c r="D5" s="2" t="s">
        <v>32</v>
      </c>
      <c r="E5" s="2" t="s">
        <v>27</v>
      </c>
      <c r="F5" s="2"/>
      <c r="G5" s="2"/>
      <c r="H5" s="2"/>
      <c r="I5" s="2"/>
    </row>
    <row r="6" spans="1:9" ht="27.6">
      <c r="A6" s="2" t="s">
        <v>24</v>
      </c>
      <c r="B6" s="2" t="s">
        <v>11</v>
      </c>
      <c r="C6" s="2" t="s">
        <v>28</v>
      </c>
      <c r="D6" s="2" t="s">
        <v>33</v>
      </c>
      <c r="E6" s="2" t="s">
        <v>27</v>
      </c>
      <c r="F6" s="2"/>
      <c r="G6" s="2"/>
      <c r="H6" s="2"/>
      <c r="I6" s="2"/>
    </row>
    <row r="7" spans="1:9" ht="41.4">
      <c r="A7" s="2" t="s">
        <v>24</v>
      </c>
      <c r="B7" s="2" t="s">
        <v>11</v>
      </c>
      <c r="C7" s="2" t="s">
        <v>34</v>
      </c>
      <c r="D7" s="2" t="s">
        <v>35</v>
      </c>
      <c r="E7" s="2" t="s">
        <v>27</v>
      </c>
      <c r="F7" s="2"/>
      <c r="G7" s="2"/>
      <c r="H7" s="2"/>
      <c r="I7" s="2"/>
    </row>
    <row r="8" spans="1:9" ht="27.6">
      <c r="A8" s="2" t="s">
        <v>24</v>
      </c>
      <c r="B8" s="2" t="s">
        <v>11</v>
      </c>
      <c r="C8" s="2" t="s">
        <v>36</v>
      </c>
      <c r="D8" s="2" t="s">
        <v>37</v>
      </c>
      <c r="E8" s="2" t="s">
        <v>27</v>
      </c>
      <c r="F8" s="2"/>
      <c r="G8" s="2"/>
      <c r="H8" s="2"/>
      <c r="I8" s="2"/>
    </row>
    <row r="9" spans="1:9" ht="41.4">
      <c r="A9" s="2" t="s">
        <v>24</v>
      </c>
      <c r="B9" s="2" t="s">
        <v>13</v>
      </c>
      <c r="C9" s="2" t="s">
        <v>28</v>
      </c>
      <c r="D9" s="2" t="s">
        <v>38</v>
      </c>
      <c r="E9" s="2" t="s">
        <v>27</v>
      </c>
      <c r="F9" s="2"/>
      <c r="G9" s="2"/>
      <c r="H9" s="2"/>
      <c r="I9" s="2"/>
    </row>
    <row r="10" spans="1:9" ht="41.4">
      <c r="A10" s="2" t="s">
        <v>24</v>
      </c>
      <c r="B10" s="2" t="s">
        <v>13</v>
      </c>
      <c r="C10" s="2" t="s">
        <v>34</v>
      </c>
      <c r="D10" s="2" t="s">
        <v>39</v>
      </c>
      <c r="E10" s="2" t="s">
        <v>27</v>
      </c>
      <c r="F10" s="2"/>
      <c r="G10" s="2"/>
      <c r="H10" s="2"/>
      <c r="I10" s="2"/>
    </row>
    <row r="11" spans="1:9" ht="42" thickBot="1">
      <c r="A11" s="2" t="s">
        <v>24</v>
      </c>
      <c r="B11" s="2" t="s">
        <v>13</v>
      </c>
      <c r="C11" s="2" t="s">
        <v>36</v>
      </c>
      <c r="D11" s="2" t="s">
        <v>40</v>
      </c>
      <c r="E11" s="2" t="s">
        <v>27</v>
      </c>
      <c r="F11" s="2"/>
      <c r="G11" s="2"/>
      <c r="H11" s="2"/>
      <c r="I11" s="2"/>
    </row>
    <row r="12" spans="1:9" s="9" customFormat="1" ht="28.2" thickTop="1">
      <c r="A12" s="8" t="s">
        <v>41</v>
      </c>
      <c r="B12" s="8" t="s">
        <v>9</v>
      </c>
      <c r="C12" s="8" t="s">
        <v>42</v>
      </c>
      <c r="D12" s="8" t="s">
        <v>43</v>
      </c>
      <c r="E12" s="8" t="s">
        <v>27</v>
      </c>
      <c r="F12" s="8"/>
      <c r="G12" s="8"/>
      <c r="H12" s="8"/>
      <c r="I12" s="8"/>
    </row>
    <row r="13" spans="1:9" ht="27.6">
      <c r="A13" s="2" t="s">
        <v>41</v>
      </c>
      <c r="B13" s="2" t="s">
        <v>9</v>
      </c>
      <c r="C13" s="2" t="s">
        <v>44</v>
      </c>
      <c r="D13" s="2" t="s">
        <v>45</v>
      </c>
      <c r="E13" s="2" t="s">
        <v>27</v>
      </c>
      <c r="F13" s="2"/>
      <c r="G13" s="2"/>
      <c r="H13" s="2"/>
      <c r="I13" s="2"/>
    </row>
    <row r="14" spans="1:9" ht="27.6">
      <c r="A14" s="2" t="s">
        <v>41</v>
      </c>
      <c r="B14" s="2" t="s">
        <v>9</v>
      </c>
      <c r="C14" s="2" t="s">
        <v>46</v>
      </c>
      <c r="D14" s="2" t="s">
        <v>47</v>
      </c>
      <c r="E14" s="2" t="s">
        <v>27</v>
      </c>
      <c r="F14" s="2"/>
      <c r="G14" s="2"/>
      <c r="H14" s="2"/>
      <c r="I14" s="2"/>
    </row>
    <row r="15" spans="1:9" ht="27.6">
      <c r="A15" s="2" t="s">
        <v>41</v>
      </c>
      <c r="B15" s="2" t="s">
        <v>9</v>
      </c>
      <c r="C15" s="2" t="s">
        <v>48</v>
      </c>
      <c r="D15" s="2" t="s">
        <v>49</v>
      </c>
      <c r="E15" s="2" t="s">
        <v>27</v>
      </c>
      <c r="F15" s="2"/>
      <c r="G15" s="2"/>
      <c r="H15" s="2"/>
      <c r="I15" s="2"/>
    </row>
    <row r="16" spans="1:9" ht="27.6">
      <c r="A16" s="2" t="s">
        <v>41</v>
      </c>
      <c r="B16" s="2" t="s">
        <v>9</v>
      </c>
      <c r="C16" s="2" t="s">
        <v>50</v>
      </c>
      <c r="D16" s="2" t="s">
        <v>51</v>
      </c>
      <c r="E16" s="2" t="s">
        <v>27</v>
      </c>
      <c r="F16" s="2"/>
      <c r="G16" s="2"/>
      <c r="H16" s="2"/>
      <c r="I16" s="2"/>
    </row>
    <row r="17" spans="1:9" ht="27.6">
      <c r="A17" s="2" t="s">
        <v>41</v>
      </c>
      <c r="B17" s="2" t="s">
        <v>11</v>
      </c>
      <c r="C17" s="2" t="s">
        <v>42</v>
      </c>
      <c r="D17" s="2" t="s">
        <v>52</v>
      </c>
      <c r="E17" s="2" t="s">
        <v>27</v>
      </c>
      <c r="F17" s="2"/>
      <c r="G17" s="2"/>
      <c r="H17" s="2"/>
      <c r="I17" s="2"/>
    </row>
    <row r="18" spans="1:9" ht="27.6">
      <c r="A18" s="2" t="s">
        <v>41</v>
      </c>
      <c r="B18" s="2" t="s">
        <v>11</v>
      </c>
      <c r="C18" s="2" t="s">
        <v>44</v>
      </c>
      <c r="D18" s="2" t="s">
        <v>53</v>
      </c>
      <c r="E18" s="2" t="s">
        <v>27</v>
      </c>
      <c r="F18" s="2"/>
      <c r="G18" s="2"/>
      <c r="H18" s="2"/>
      <c r="I18" s="2"/>
    </row>
    <row r="19" spans="1:9" ht="27.6">
      <c r="A19" s="2" t="s">
        <v>41</v>
      </c>
      <c r="B19" s="2" t="s">
        <v>11</v>
      </c>
      <c r="C19" s="2" t="s">
        <v>46</v>
      </c>
      <c r="D19" s="2" t="s">
        <v>54</v>
      </c>
      <c r="E19" s="2" t="s">
        <v>27</v>
      </c>
      <c r="F19" s="2"/>
      <c r="G19" s="2"/>
      <c r="H19" s="2"/>
      <c r="I19" s="2"/>
    </row>
    <row r="20" spans="1:9" ht="27.6">
      <c r="A20" s="2" t="s">
        <v>41</v>
      </c>
      <c r="B20" s="2" t="s">
        <v>11</v>
      </c>
      <c r="C20" s="2" t="s">
        <v>50</v>
      </c>
      <c r="D20" s="2" t="s">
        <v>55</v>
      </c>
      <c r="E20" s="2" t="s">
        <v>27</v>
      </c>
      <c r="F20" s="2"/>
      <c r="G20" s="2"/>
      <c r="H20" s="2"/>
      <c r="I20" s="2"/>
    </row>
    <row r="21" spans="1:9" ht="41.4">
      <c r="A21" s="2" t="s">
        <v>41</v>
      </c>
      <c r="B21" s="2" t="s">
        <v>13</v>
      </c>
      <c r="C21" s="2" t="s">
        <v>42</v>
      </c>
      <c r="D21" s="2" t="s">
        <v>56</v>
      </c>
      <c r="E21" s="2" t="s">
        <v>27</v>
      </c>
      <c r="F21" s="2"/>
      <c r="G21" s="2"/>
      <c r="H21" s="2"/>
      <c r="I21" s="2"/>
    </row>
    <row r="22" spans="1:9" ht="42" thickBot="1">
      <c r="A22" s="2" t="s">
        <v>41</v>
      </c>
      <c r="B22" s="2" t="s">
        <v>13</v>
      </c>
      <c r="C22" s="2" t="s">
        <v>50</v>
      </c>
      <c r="D22" s="2" t="s">
        <v>57</v>
      </c>
      <c r="E22" s="2" t="s">
        <v>27</v>
      </c>
      <c r="F22" s="2"/>
      <c r="G22" s="2"/>
      <c r="H22" s="2"/>
      <c r="I22" s="2"/>
    </row>
    <row r="23" spans="1:9" s="9" customFormat="1" ht="28.2" thickTop="1">
      <c r="A23" s="8" t="s">
        <v>58</v>
      </c>
      <c r="B23" s="8" t="s">
        <v>9</v>
      </c>
      <c r="C23" s="8" t="s">
        <v>59</v>
      </c>
      <c r="D23" s="8" t="s">
        <v>60</v>
      </c>
      <c r="E23" s="8" t="s">
        <v>27</v>
      </c>
      <c r="F23" s="8"/>
      <c r="G23" s="8"/>
      <c r="H23" s="8"/>
      <c r="I23" s="8"/>
    </row>
    <row r="24" spans="1:9" ht="27.6">
      <c r="A24" s="2" t="s">
        <v>58</v>
      </c>
      <c r="B24" s="2" t="s">
        <v>9</v>
      </c>
      <c r="C24" s="2" t="s">
        <v>61</v>
      </c>
      <c r="D24" s="2" t="s">
        <v>62</v>
      </c>
      <c r="E24" s="2" t="s">
        <v>27</v>
      </c>
      <c r="F24" s="2"/>
      <c r="G24" s="2"/>
      <c r="H24" s="2"/>
      <c r="I24" s="2"/>
    </row>
    <row r="25" spans="1:9" ht="27.6">
      <c r="A25" s="2" t="s">
        <v>58</v>
      </c>
      <c r="B25" s="2" t="s">
        <v>9</v>
      </c>
      <c r="C25" s="2" t="s">
        <v>63</v>
      </c>
      <c r="D25" s="2" t="s">
        <v>64</v>
      </c>
      <c r="E25" s="2" t="s">
        <v>27</v>
      </c>
      <c r="F25" s="2"/>
      <c r="G25" s="2"/>
      <c r="H25" s="2"/>
      <c r="I25" s="2"/>
    </row>
    <row r="26" spans="1:9" ht="41.4">
      <c r="A26" s="2" t="s">
        <v>58</v>
      </c>
      <c r="B26" s="2" t="s">
        <v>11</v>
      </c>
      <c r="C26" s="2" t="s">
        <v>59</v>
      </c>
      <c r="D26" s="2" t="s">
        <v>65</v>
      </c>
      <c r="E26" s="2" t="s">
        <v>27</v>
      </c>
      <c r="F26" s="2"/>
      <c r="G26" s="2"/>
      <c r="H26" s="2"/>
      <c r="I26" s="2"/>
    </row>
    <row r="27" spans="1:9" ht="41.4">
      <c r="A27" s="2" t="s">
        <v>58</v>
      </c>
      <c r="B27" s="2" t="s">
        <v>11</v>
      </c>
      <c r="C27" s="2" t="s">
        <v>61</v>
      </c>
      <c r="D27" s="2" t="s">
        <v>66</v>
      </c>
      <c r="E27" s="2" t="s">
        <v>27</v>
      </c>
      <c r="F27" s="2"/>
      <c r="G27" s="2"/>
      <c r="H27" s="2"/>
      <c r="I27" s="2"/>
    </row>
    <row r="28" spans="1:9" ht="27.6">
      <c r="A28" s="2" t="s">
        <v>58</v>
      </c>
      <c r="B28" s="2" t="s">
        <v>11</v>
      </c>
      <c r="C28" s="2" t="s">
        <v>63</v>
      </c>
      <c r="D28" s="2" t="s">
        <v>67</v>
      </c>
      <c r="E28" s="2" t="s">
        <v>27</v>
      </c>
      <c r="F28" s="2"/>
      <c r="G28" s="2"/>
      <c r="H28" s="2"/>
      <c r="I28" s="2"/>
    </row>
    <row r="29" spans="1:9" ht="27.6">
      <c r="A29" s="2" t="s">
        <v>58</v>
      </c>
      <c r="B29" s="2" t="s">
        <v>11</v>
      </c>
      <c r="C29" s="2" t="s">
        <v>68</v>
      </c>
      <c r="D29" s="2" t="s">
        <v>69</v>
      </c>
      <c r="E29" s="2" t="s">
        <v>27</v>
      </c>
      <c r="F29" s="2"/>
      <c r="G29" s="2"/>
      <c r="H29" s="2"/>
      <c r="I29" s="2"/>
    </row>
    <row r="30" spans="1:9" ht="55.8" thickBot="1">
      <c r="A30" s="2" t="s">
        <v>58</v>
      </c>
      <c r="B30" s="2" t="s">
        <v>13</v>
      </c>
      <c r="C30" s="2" t="s">
        <v>68</v>
      </c>
      <c r="D30" s="2" t="s">
        <v>70</v>
      </c>
      <c r="E30" s="2" t="s">
        <v>27</v>
      </c>
      <c r="F30" s="2"/>
      <c r="G30" s="2"/>
      <c r="H30" s="2"/>
      <c r="I30" s="2"/>
    </row>
    <row r="31" spans="1:9" s="9" customFormat="1" ht="42" thickTop="1">
      <c r="A31" s="8" t="s">
        <v>71</v>
      </c>
      <c r="B31" s="8" t="s">
        <v>9</v>
      </c>
      <c r="C31" s="8" t="s">
        <v>72</v>
      </c>
      <c r="D31" s="8" t="s">
        <v>73</v>
      </c>
      <c r="E31" s="8" t="s">
        <v>27</v>
      </c>
      <c r="F31" s="8"/>
      <c r="G31" s="8"/>
      <c r="H31" s="8"/>
      <c r="I31" s="8"/>
    </row>
    <row r="32" spans="1:9" ht="27.6">
      <c r="A32" s="2" t="s">
        <v>71</v>
      </c>
      <c r="B32" s="2" t="s">
        <v>11</v>
      </c>
      <c r="C32" s="2" t="s">
        <v>72</v>
      </c>
      <c r="D32" s="2" t="s">
        <v>75</v>
      </c>
      <c r="E32" s="2" t="s">
        <v>27</v>
      </c>
      <c r="F32" s="2"/>
      <c r="G32" s="2"/>
      <c r="H32" s="2"/>
      <c r="I32" s="2"/>
    </row>
    <row r="33" spans="1:9" ht="27.6">
      <c r="A33" s="2" t="s">
        <v>71</v>
      </c>
      <c r="B33" s="2" t="s">
        <v>11</v>
      </c>
      <c r="C33" s="2" t="s">
        <v>118</v>
      </c>
      <c r="D33" s="2" t="s">
        <v>76</v>
      </c>
      <c r="E33" s="2" t="s">
        <v>27</v>
      </c>
      <c r="F33" s="2"/>
      <c r="G33" s="2"/>
      <c r="H33" s="2"/>
      <c r="I33" s="2"/>
    </row>
    <row r="34" spans="1:9" ht="28.2" thickBot="1">
      <c r="A34" s="2" t="s">
        <v>71</v>
      </c>
      <c r="B34" s="2" t="s">
        <v>13</v>
      </c>
      <c r="C34" s="2" t="s">
        <v>119</v>
      </c>
      <c r="D34" s="2" t="s">
        <v>77</v>
      </c>
      <c r="E34" s="2" t="s">
        <v>27</v>
      </c>
      <c r="F34" s="2"/>
      <c r="G34" s="2"/>
      <c r="H34" s="2"/>
      <c r="I34" s="2"/>
    </row>
    <row r="35" spans="1:9" s="9" customFormat="1" ht="28.2" thickTop="1">
      <c r="A35" s="8" t="s">
        <v>78</v>
      </c>
      <c r="B35" s="8" t="s">
        <v>9</v>
      </c>
      <c r="C35" s="8" t="s">
        <v>79</v>
      </c>
      <c r="D35" s="8" t="s">
        <v>80</v>
      </c>
      <c r="E35" s="8" t="s">
        <v>27</v>
      </c>
      <c r="F35" s="8"/>
      <c r="G35" s="8"/>
      <c r="H35" s="8"/>
      <c r="I35" s="8"/>
    </row>
    <row r="36" spans="1:9" ht="27.6">
      <c r="A36" s="2" t="s">
        <v>78</v>
      </c>
      <c r="B36" s="2" t="s">
        <v>9</v>
      </c>
      <c r="C36" s="2" t="s">
        <v>81</v>
      </c>
      <c r="D36" s="2" t="s">
        <v>82</v>
      </c>
      <c r="E36" s="2" t="s">
        <v>27</v>
      </c>
      <c r="F36" s="2"/>
      <c r="G36" s="2"/>
      <c r="H36" s="2"/>
      <c r="I36" s="2"/>
    </row>
    <row r="37" spans="1:9" ht="27.6">
      <c r="A37" s="2" t="s">
        <v>78</v>
      </c>
      <c r="B37" s="2" t="s">
        <v>9</v>
      </c>
      <c r="C37" s="2" t="s">
        <v>83</v>
      </c>
      <c r="D37" s="2" t="s">
        <v>84</v>
      </c>
      <c r="E37" s="2" t="s">
        <v>27</v>
      </c>
      <c r="F37" s="2"/>
      <c r="G37" s="2"/>
      <c r="H37" s="2"/>
      <c r="I37" s="2"/>
    </row>
    <row r="38" spans="1:9" ht="27.6">
      <c r="A38" s="2" t="s">
        <v>78</v>
      </c>
      <c r="B38" s="2" t="s">
        <v>11</v>
      </c>
      <c r="C38" s="2" t="s">
        <v>85</v>
      </c>
      <c r="D38" s="2" t="s">
        <v>86</v>
      </c>
      <c r="E38" s="2" t="s">
        <v>27</v>
      </c>
      <c r="F38" s="2"/>
      <c r="G38" s="2"/>
      <c r="H38" s="2"/>
      <c r="I38" s="2"/>
    </row>
    <row r="39" spans="1:9" ht="27.6">
      <c r="A39" s="2" t="s">
        <v>78</v>
      </c>
      <c r="B39" s="2" t="s">
        <v>11</v>
      </c>
      <c r="C39" s="2" t="s">
        <v>87</v>
      </c>
      <c r="D39" s="2" t="s">
        <v>88</v>
      </c>
      <c r="E39" s="2" t="s">
        <v>27</v>
      </c>
      <c r="F39" s="2"/>
      <c r="G39" s="2"/>
      <c r="H39" s="2"/>
      <c r="I39" s="2"/>
    </row>
    <row r="40" spans="1:9" ht="42" thickBot="1">
      <c r="A40" s="2" t="s">
        <v>78</v>
      </c>
      <c r="B40" s="2" t="s">
        <v>13</v>
      </c>
      <c r="C40" s="2" t="s">
        <v>85</v>
      </c>
      <c r="D40" s="2" t="s">
        <v>89</v>
      </c>
      <c r="E40" s="2" t="s">
        <v>27</v>
      </c>
      <c r="F40" s="2"/>
      <c r="G40" s="2"/>
      <c r="H40" s="2"/>
      <c r="I40" s="2"/>
    </row>
    <row r="41" spans="1:9" s="9" customFormat="1" ht="28.2" thickTop="1">
      <c r="A41" s="8" t="s">
        <v>90</v>
      </c>
      <c r="B41" s="8" t="s">
        <v>9</v>
      </c>
      <c r="C41" s="8" t="s">
        <v>91</v>
      </c>
      <c r="D41" s="8" t="s">
        <v>92</v>
      </c>
      <c r="E41" s="8" t="s">
        <v>27</v>
      </c>
      <c r="F41" s="8"/>
      <c r="G41" s="8"/>
      <c r="H41" s="8"/>
      <c r="I41" s="8"/>
    </row>
    <row r="42" spans="1:9" ht="27.6">
      <c r="A42" s="2" t="s">
        <v>90</v>
      </c>
      <c r="B42" s="2" t="s">
        <v>9</v>
      </c>
      <c r="C42" s="2" t="s">
        <v>93</v>
      </c>
      <c r="D42" s="2" t="s">
        <v>94</v>
      </c>
      <c r="E42" s="2" t="s">
        <v>27</v>
      </c>
      <c r="F42" s="2"/>
      <c r="G42" s="2"/>
      <c r="H42" s="2"/>
      <c r="I42" s="2"/>
    </row>
    <row r="43" spans="1:9" ht="27.6">
      <c r="A43" s="2" t="s">
        <v>90</v>
      </c>
      <c r="B43" s="2" t="s">
        <v>11</v>
      </c>
      <c r="C43" s="2" t="s">
        <v>95</v>
      </c>
      <c r="D43" s="2" t="s">
        <v>96</v>
      </c>
      <c r="E43" s="2" t="s">
        <v>27</v>
      </c>
      <c r="F43" s="2"/>
      <c r="G43" s="2"/>
      <c r="H43" s="2"/>
      <c r="I43" s="2"/>
    </row>
    <row r="44" spans="1:9" ht="41.4">
      <c r="A44" s="2" t="s">
        <v>90</v>
      </c>
      <c r="B44" s="2" t="s">
        <v>11</v>
      </c>
      <c r="C44" s="2" t="s">
        <v>93</v>
      </c>
      <c r="D44" s="2" t="s">
        <v>97</v>
      </c>
      <c r="E44" s="2" t="s">
        <v>27</v>
      </c>
      <c r="F44" s="2"/>
      <c r="G44" s="2"/>
      <c r="H44" s="2"/>
      <c r="I44" s="2"/>
    </row>
    <row r="45" spans="1:9" ht="28.2" thickBot="1">
      <c r="A45" s="2" t="s">
        <v>90</v>
      </c>
      <c r="B45" s="2" t="s">
        <v>13</v>
      </c>
      <c r="C45" s="2" t="s">
        <v>95</v>
      </c>
      <c r="D45" s="2" t="s">
        <v>98</v>
      </c>
      <c r="E45" s="2" t="s">
        <v>27</v>
      </c>
      <c r="F45" s="2"/>
      <c r="G45" s="2"/>
      <c r="H45" s="2"/>
      <c r="I45" s="2"/>
    </row>
    <row r="46" spans="1:9" s="9" customFormat="1" ht="14.4" thickTop="1">
      <c r="D46" s="8"/>
    </row>
  </sheetData>
  <conditionalFormatting sqref="E2:E45">
    <cfRule type="expression" dxfId="2" priority="1">
      <formula>E2="Confirmed"</formula>
    </cfRule>
    <cfRule type="expression" dxfId="1" priority="2">
      <formula>E2="Not applicable/Do not meet"</formula>
    </cfRule>
    <cfRule type="expression" dxfId="0" priority="3">
      <formula>E2="Potential"</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xr:uid="{00000000-0002-0000-0100-000000000000}">
          <x14:formula1>
            <xm:f>Lists!$A$2:$A$5</xm:f>
          </x14:formula1>
          <xm:sqref>E2:E45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
  <sheetViews>
    <sheetView workbookViewId="0">
      <selection activeCell="F6" sqref="F6"/>
    </sheetView>
  </sheetViews>
  <sheetFormatPr defaultColWidth="8.796875" defaultRowHeight="13.8"/>
  <cols>
    <col min="1" max="1" width="12" customWidth="1"/>
    <col min="2" max="2" width="28" customWidth="1"/>
    <col min="3" max="3" width="55" customWidth="1"/>
    <col min="4" max="6" width="18" customWidth="1"/>
  </cols>
  <sheetData>
    <row r="1" spans="1:6" ht="21.6">
      <c r="A1" s="27" t="s">
        <v>99</v>
      </c>
      <c r="B1" s="27"/>
      <c r="C1" s="27"/>
      <c r="D1" s="27"/>
      <c r="E1" s="27"/>
      <c r="F1" s="27"/>
    </row>
    <row r="3" spans="1:6" ht="27.6">
      <c r="A3" s="3" t="s">
        <v>1</v>
      </c>
      <c r="B3" s="3" t="s">
        <v>100</v>
      </c>
      <c r="C3" s="3" t="s">
        <v>101</v>
      </c>
      <c r="D3" s="3" t="s">
        <v>102</v>
      </c>
      <c r="E3" s="3" t="s">
        <v>103</v>
      </c>
      <c r="F3" s="3" t="s">
        <v>104</v>
      </c>
    </row>
    <row r="4" spans="1:6" ht="27.6">
      <c r="A4" s="4" t="s">
        <v>9</v>
      </c>
      <c r="B4" s="4" t="s">
        <v>105</v>
      </c>
      <c r="C4" s="4" t="s">
        <v>106</v>
      </c>
      <c r="D4" s="4" t="s">
        <v>107</v>
      </c>
      <c r="E4" s="4"/>
      <c r="F4" s="4"/>
    </row>
    <row r="5" spans="1:6" ht="27.6">
      <c r="A5" s="5" t="s">
        <v>11</v>
      </c>
      <c r="B5" s="5" t="s">
        <v>108</v>
      </c>
      <c r="C5" s="5" t="s">
        <v>109</v>
      </c>
      <c r="D5" s="5" t="s">
        <v>107</v>
      </c>
      <c r="E5" s="5" t="s">
        <v>110</v>
      </c>
      <c r="F5" s="5"/>
    </row>
    <row r="6" spans="1:6" ht="27.6">
      <c r="A6" s="6" t="s">
        <v>13</v>
      </c>
      <c r="B6" s="6" t="s">
        <v>111</v>
      </c>
      <c r="C6" s="6" t="s">
        <v>112</v>
      </c>
      <c r="D6" s="6" t="s">
        <v>107</v>
      </c>
      <c r="E6" s="6" t="s">
        <v>110</v>
      </c>
      <c r="F6" s="6" t="s">
        <v>113</v>
      </c>
    </row>
  </sheetData>
  <mergeCells count="1">
    <mergeCell ref="A1:F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5"/>
  <sheetViews>
    <sheetView workbookViewId="0">
      <selection activeCell="F6" sqref="F6"/>
    </sheetView>
  </sheetViews>
  <sheetFormatPr defaultColWidth="8.796875" defaultRowHeight="13.8"/>
  <cols>
    <col min="1" max="1" width="23.19921875" bestFit="1" customWidth="1"/>
    <col min="2" max="2" width="22" customWidth="1"/>
  </cols>
  <sheetData>
    <row r="1" spans="1:2">
      <c r="A1" t="s">
        <v>20</v>
      </c>
      <c r="B1" t="s">
        <v>114</v>
      </c>
    </row>
    <row r="2" spans="1:2">
      <c r="A2" t="s">
        <v>27</v>
      </c>
      <c r="B2" t="s">
        <v>115</v>
      </c>
    </row>
    <row r="3" spans="1:2">
      <c r="A3" t="s">
        <v>5</v>
      </c>
      <c r="B3" t="s">
        <v>116</v>
      </c>
    </row>
    <row r="4" spans="1:2">
      <c r="A4" t="s">
        <v>4</v>
      </c>
      <c r="B4" t="s">
        <v>117</v>
      </c>
    </row>
    <row r="5" spans="1:2">
      <c r="A5"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Dashboard</vt:lpstr>
      <vt:lpstr>Criteria Tracker</vt:lpstr>
      <vt:lpstr>Star Thresholds</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Mary Theobald</cp:lastModifiedBy>
  <cp:revision/>
  <dcterms:created xsi:type="dcterms:W3CDTF">2026-10-02T18:30:08Z</dcterms:created>
  <dcterms:modified xsi:type="dcterms:W3CDTF">2026-10-13T17:18:31Z</dcterms:modified>
  <cp:category/>
  <cp:contentStatus/>
</cp:coreProperties>
</file>